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747B5A4D-F32A-42B2-BDF8-BD80C09C14B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<sst xmlns="http://schemas.openxmlformats.org/spreadsheetml/2006/main" count="8066" uniqueCount="1829">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</sst>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3"/>
      <c r="B1" s="24"/>
      <c r="C1" s="24"/>
      <c r="D1" s="24"/>
      <c r="E1" s="24"/>
      <c r="F1" s="24"/>
      <c r="G1" s="24"/>
      <c r="H1" s="24"/>
      <c r="I1" s="24"/>
      <c r="J1" s="24"/>
      <c r="K1" s="24"/>
      <c r="L1" s="25"/>
    </row>
    <row r="2" spans="1:17" s="2" customFormat="1" ht="7.5" customHeight="1" x14ac:dyDescent="0.25">
      <c r="A2" s="26"/>
      <c r="L2" s="27"/>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6"/>
      <c r="L4" s="27"/>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20"/>
      <c r="G7" s="221"/>
      <c r="H7" s="222"/>
      <c r="I7" s="223"/>
      <c r="J7" s="20"/>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85.8" customHeight="1" x14ac:dyDescent="0.25">
      <c r="A10" s="250" t="s">
        <v>423</v>
      </c>
      <c r="B10" s="251"/>
      <c r="C10" s="194" t="str">
        <f>VLOOKUP(A10,Listado!A6:R456,6,0)</f>
        <v>G. OBRAS EN LÍNEAS EN EXPLOTACIÓN</v>
      </c>
      <c r="D10" s="194"/>
      <c r="E10" s="194"/>
      <c r="F10" s="194"/>
      <c r="G10" s="194" t="str">
        <f>VLOOKUP(A10,Listado!A6:R456,7,0)</f>
        <v>Técnico/a 2</v>
      </c>
      <c r="H10" s="194"/>
      <c r="I10" s="244" t="str">
        <f>VLOOKUP(A10,Listado!A6:R456,2,0)</f>
        <v>Técnico/a de apoyo Mantenimiento y Obras Ferroviarias de línea convencional.</v>
      </c>
      <c r="J10" s="245"/>
      <c r="K10" s="194" t="str">
        <f>VLOOKUP(A10,Listado!A6:R456,11,0)</f>
        <v>Badajoz</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3 años de experiencia en proyectos y/u obras ferroviarias de infraestructura y vía.
Valorable conocimiento de los procedimientos del ADIF.
Valorable conocimientos de AutoCAD, MS Project.
Valorable conocimientos de Prevención.</v>
      </c>
      <c r="B17" s="235"/>
      <c r="C17" s="235"/>
      <c r="D17" s="235"/>
      <c r="E17" s="235"/>
      <c r="F17" s="235"/>
      <c r="G17" s="235"/>
      <c r="H17" s="236"/>
      <c r="I17" s="21"/>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8"/>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9">
        <v>15</v>
      </c>
    </row>
    <row r="21" spans="1:12" s="6" customFormat="1" ht="40.049999999999997" customHeight="1" x14ac:dyDescent="0.7">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x14ac:dyDescent="0.7">
      <c r="A22" s="32"/>
      <c r="B22" s="19"/>
      <c r="C22" s="156"/>
      <c r="D22" s="157"/>
      <c r="E22" s="246" t="s">
        <v>1828</v>
      </c>
      <c r="F22" s="247"/>
      <c r="G22" s="160"/>
      <c r="H22" s="160"/>
      <c r="I22" s="160"/>
      <c r="J22" s="16" t="str">
        <f>IF(OR(ISBLANK(A22),ISBLANK(B22)),"",(B22-A22)+1)</f>
        <v/>
      </c>
      <c r="K22" s="17">
        <f>15/1826</f>
        <v>8.2146768893756848E-3</v>
      </c>
      <c r="L22" s="33" t="str">
        <f>IFERROR(ROUND(J22*K22,4),"")</f>
        <v/>
      </c>
    </row>
    <row r="23" spans="1:12" s="7" customFormat="1" ht="16.95" customHeight="1" x14ac:dyDescent="0.7">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x14ac:dyDescent="0.7">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x14ac:dyDescent="0.7">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x14ac:dyDescent="0.7">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x14ac:dyDescent="0.7">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x14ac:dyDescent="0.7">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x14ac:dyDescent="0.7">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x14ac:dyDescent="0.7">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x14ac:dyDescent="0.7">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x14ac:dyDescent="0.7">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x14ac:dyDescent="0.7">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x14ac:dyDescent="0.7">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x14ac:dyDescent="0.7">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x14ac:dyDescent="0.7">
      <c r="A36" s="169" t="s">
        <v>100</v>
      </c>
      <c r="B36" s="170"/>
      <c r="C36" s="170"/>
      <c r="D36" s="170"/>
      <c r="E36" s="170"/>
      <c r="F36" s="170"/>
      <c r="G36" s="170"/>
      <c r="H36" s="170"/>
      <c r="I36" s="170"/>
      <c r="J36" s="170"/>
      <c r="K36" s="171"/>
      <c r="L36" s="34">
        <f>MIN(15,ROUND(SUM(L22:L35),4))</f>
        <v>0</v>
      </c>
    </row>
    <row r="37" spans="1:12" s="2" customFormat="1" ht="51" customHeight="1" x14ac:dyDescent="0.25">
      <c r="A37" s="175" t="s">
        <v>797</v>
      </c>
      <c r="B37" s="176"/>
      <c r="C37" s="176"/>
      <c r="D37" s="176"/>
      <c r="E37" s="176"/>
      <c r="F37" s="176"/>
      <c r="G37" s="176"/>
      <c r="H37" s="176"/>
      <c r="I37" s="176"/>
      <c r="J37" s="176"/>
      <c r="K37" s="177"/>
      <c r="L37" s="35">
        <v>25</v>
      </c>
    </row>
    <row r="38" spans="1:12" s="6" customFormat="1" ht="40.049999999999997" customHeight="1" x14ac:dyDescent="0.7">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x14ac:dyDescent="0.7">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x14ac:dyDescent="0.7">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x14ac:dyDescent="0.7">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x14ac:dyDescent="0.7">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x14ac:dyDescent="0.7">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x14ac:dyDescent="0.7">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x14ac:dyDescent="0.7">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x14ac:dyDescent="0.7">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x14ac:dyDescent="0.7">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x14ac:dyDescent="0.7">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x14ac:dyDescent="0.7">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x14ac:dyDescent="0.7">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x14ac:dyDescent="0.7">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x14ac:dyDescent="0.7">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x14ac:dyDescent="0.7">
      <c r="A53" s="178" t="s">
        <v>102</v>
      </c>
      <c r="B53" s="179"/>
      <c r="C53" s="179"/>
      <c r="D53" s="179"/>
      <c r="E53" s="179"/>
      <c r="F53" s="179"/>
      <c r="G53" s="179"/>
      <c r="H53" s="179"/>
      <c r="I53" s="179"/>
      <c r="J53" s="179"/>
      <c r="K53" s="180"/>
      <c r="L53" s="36">
        <f>MIN(25,ROUND(SUM(L39:L52),4))</f>
        <v>0</v>
      </c>
    </row>
    <row r="54" spans="1:12" s="9" customFormat="1" ht="50.25" customHeight="1" x14ac:dyDescent="0.25">
      <c r="A54" s="181" t="s">
        <v>798</v>
      </c>
      <c r="B54" s="182"/>
      <c r="C54" s="182"/>
      <c r="D54" s="182"/>
      <c r="E54" s="182"/>
      <c r="F54" s="182"/>
      <c r="G54" s="182"/>
      <c r="H54" s="182"/>
      <c r="I54" s="182"/>
      <c r="J54" s="182"/>
      <c r="K54" s="183"/>
      <c r="L54" s="37">
        <v>15</v>
      </c>
    </row>
    <row r="55" spans="1:12" s="6" customFormat="1" ht="49.2" customHeight="1" x14ac:dyDescent="0.7">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x14ac:dyDescent="0.7">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x14ac:dyDescent="0.7">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x14ac:dyDescent="0.7">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x14ac:dyDescent="0.7">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x14ac:dyDescent="0.7">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x14ac:dyDescent="0.7">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x14ac:dyDescent="0.7">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x14ac:dyDescent="0.7">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x14ac:dyDescent="0.7">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x14ac:dyDescent="0.7">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x14ac:dyDescent="0.7">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x14ac:dyDescent="0.7">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x14ac:dyDescent="0.7">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x14ac:dyDescent="0.7">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x14ac:dyDescent="0.7">
      <c r="A70" s="169" t="s">
        <v>100</v>
      </c>
      <c r="B70" s="170"/>
      <c r="C70" s="170"/>
      <c r="D70" s="170"/>
      <c r="E70" s="170"/>
      <c r="F70" s="170"/>
      <c r="G70" s="170"/>
      <c r="H70" s="170"/>
      <c r="I70" s="170"/>
      <c r="J70" s="170"/>
      <c r="K70" s="171"/>
      <c r="L70" s="34">
        <f>MIN(15,ROUND(SUM(L56:L69),4))</f>
        <v>0</v>
      </c>
    </row>
    <row r="71" spans="1:12" s="2" customFormat="1" ht="52.5" customHeight="1" x14ac:dyDescent="0.25">
      <c r="A71" s="175" t="s">
        <v>799</v>
      </c>
      <c r="B71" s="176"/>
      <c r="C71" s="176"/>
      <c r="D71" s="176"/>
      <c r="E71" s="176"/>
      <c r="F71" s="176"/>
      <c r="G71" s="176"/>
      <c r="H71" s="176"/>
      <c r="I71" s="176"/>
      <c r="J71" s="176"/>
      <c r="K71" s="177"/>
      <c r="L71" s="35">
        <v>10</v>
      </c>
    </row>
    <row r="72" spans="1:12" s="6" customFormat="1" ht="40.049999999999997" customHeight="1" x14ac:dyDescent="0.7">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x14ac:dyDescent="0.7">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x14ac:dyDescent="0.7">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x14ac:dyDescent="0.7">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x14ac:dyDescent="0.7">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x14ac:dyDescent="0.7">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x14ac:dyDescent="0.7">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x14ac:dyDescent="0.7">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x14ac:dyDescent="0.7">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x14ac:dyDescent="0.7">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x14ac:dyDescent="0.7">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x14ac:dyDescent="0.7">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x14ac:dyDescent="0.7">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x14ac:dyDescent="0.7">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x14ac:dyDescent="0.7">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x14ac:dyDescent="0.7">
      <c r="A87" s="162" t="s">
        <v>103</v>
      </c>
      <c r="B87" s="163"/>
      <c r="C87" s="163"/>
      <c r="D87" s="163"/>
      <c r="E87" s="163"/>
      <c r="F87" s="163"/>
      <c r="G87" s="163"/>
      <c r="H87" s="163"/>
      <c r="I87" s="163"/>
      <c r="J87" s="163"/>
      <c r="K87" s="163"/>
      <c r="L87" s="38">
        <f>MIN(10,ROUND(SUM(L73:L86),4))</f>
        <v>0</v>
      </c>
    </row>
    <row r="88" spans="1:12" s="8" customFormat="1" ht="44.25" customHeight="1" x14ac:dyDescent="0.7">
      <c r="A88" s="162" t="s">
        <v>289</v>
      </c>
      <c r="B88" s="163"/>
      <c r="C88" s="163"/>
      <c r="D88" s="163"/>
      <c r="E88" s="163"/>
      <c r="F88" s="163"/>
      <c r="G88" s="163"/>
      <c r="H88" s="163"/>
      <c r="I88" s="163"/>
      <c r="J88" s="163"/>
      <c r="K88" s="163"/>
      <c r="L88" s="38">
        <f>MIN(40,ROUND(SUM(L36+L53+L70+L87),4))</f>
        <v>0</v>
      </c>
    </row>
    <row r="89" spans="1:12" s="10" customFormat="1" ht="24" x14ac:dyDescent="0.25">
      <c r="A89" s="39"/>
      <c r="B89" s="18"/>
      <c r="C89" s="18"/>
      <c r="D89" s="18"/>
      <c r="E89" s="18"/>
      <c r="F89" s="18"/>
      <c r="G89" s="18"/>
      <c r="H89" s="18"/>
      <c r="I89" s="18"/>
      <c r="J89" s="18"/>
      <c r="K89" s="18"/>
      <c r="L89" s="40"/>
    </row>
    <row r="90" spans="1:12" s="8" customFormat="1" ht="49.8" customHeight="1" x14ac:dyDescent="0.85">
      <c r="A90" s="41"/>
      <c r="B90" s="42" t="s">
        <v>277</v>
      </c>
      <c r="C90" s="166"/>
      <c r="D90" s="166"/>
      <c r="E90" s="166"/>
      <c r="F90" s="166"/>
      <c r="G90" s="43" t="s">
        <v>278</v>
      </c>
      <c r="H90" s="65"/>
      <c r="I90" s="22"/>
      <c r="J90" s="22"/>
      <c r="K90" s="22"/>
      <c r="L90" s="45"/>
    </row>
    <row r="91" spans="1:12" s="12" customFormat="1" ht="48.6" customHeight="1" x14ac:dyDescent="0.7">
      <c r="A91" s="46"/>
      <c r="B91" s="164"/>
      <c r="C91" s="164"/>
      <c r="D91" s="164"/>
      <c r="E91" s="164"/>
      <c r="F91" s="164"/>
      <c r="G91" s="164"/>
      <c r="H91" s="164"/>
      <c r="I91" s="164"/>
      <c r="J91" s="164"/>
      <c r="K91" s="164"/>
      <c r="L91" s="45"/>
    </row>
    <row r="92" spans="1:12" s="8" customFormat="1" ht="142.19999999999999" customHeight="1" x14ac:dyDescent="0.7">
      <c r="A92" s="41"/>
      <c r="B92" s="165" t="s">
        <v>785</v>
      </c>
      <c r="C92" s="165"/>
      <c r="D92" s="165"/>
      <c r="E92" s="165"/>
      <c r="F92" s="165"/>
      <c r="G92" s="165"/>
      <c r="H92" s="165"/>
      <c r="I92" s="165"/>
      <c r="J92" s="165"/>
      <c r="K92" s="165"/>
      <c r="L92" s="45"/>
    </row>
    <row r="93" spans="1:12" s="8" customFormat="1" ht="24" x14ac:dyDescent="0.85">
      <c r="A93" s="41"/>
      <c r="B93" s="47"/>
      <c r="C93" s="47"/>
      <c r="D93" s="47"/>
      <c r="E93" s="47"/>
      <c r="F93" s="47"/>
      <c r="G93" s="47"/>
      <c r="H93" s="48"/>
      <c r="I93" s="48"/>
      <c r="J93" s="48"/>
      <c r="K93" s="48"/>
      <c r="L93" s="49"/>
    </row>
    <row r="94" spans="1:12" s="8" customFormat="1" ht="24" x14ac:dyDescent="0.85">
      <c r="A94" s="41"/>
      <c r="B94" s="47"/>
      <c r="C94" s="50" t="s">
        <v>279</v>
      </c>
      <c r="D94" s="167"/>
      <c r="E94" s="167"/>
      <c r="F94" s="51" t="s">
        <v>280</v>
      </c>
      <c r="G94" s="51"/>
      <c r="H94" s="48"/>
      <c r="I94" s="48"/>
      <c r="J94" s="48"/>
      <c r="K94" s="48"/>
      <c r="L94" s="49"/>
    </row>
    <row r="95" spans="1:12" s="8" customFormat="1" ht="24" x14ac:dyDescent="0.85">
      <c r="A95" s="41"/>
      <c r="B95" s="47"/>
      <c r="C95" s="51"/>
      <c r="D95" s="51"/>
      <c r="E95" s="51"/>
      <c r="F95" s="51"/>
      <c r="G95" s="51"/>
      <c r="H95" s="48"/>
      <c r="I95" s="48"/>
      <c r="J95" s="48"/>
      <c r="K95" s="48"/>
      <c r="L95" s="49"/>
    </row>
    <row r="96" spans="1:12" s="8" customFormat="1" ht="24" x14ac:dyDescent="0.85">
      <c r="A96" s="41"/>
      <c r="B96" s="48"/>
      <c r="C96" s="44"/>
      <c r="D96" s="52" t="s">
        <v>281</v>
      </c>
      <c r="E96" s="44"/>
      <c r="F96" s="168" t="s">
        <v>284</v>
      </c>
      <c r="G96" s="168"/>
      <c r="H96" s="53"/>
      <c r="I96" s="54"/>
      <c r="J96" s="48"/>
      <c r="K96" s="48"/>
      <c r="L96" s="49"/>
    </row>
    <row r="97" spans="1:12" s="8" customFormat="1" ht="24" x14ac:dyDescent="0.85">
      <c r="A97" s="41"/>
      <c r="B97" s="47"/>
      <c r="C97" s="51"/>
      <c r="D97" s="51"/>
      <c r="E97" s="51"/>
      <c r="F97" s="51"/>
      <c r="G97" s="51"/>
      <c r="H97" s="48"/>
      <c r="I97" s="48"/>
      <c r="J97" s="48"/>
      <c r="K97" s="48"/>
      <c r="L97" s="49"/>
    </row>
    <row r="98" spans="1:12" s="8" customFormat="1" ht="24" x14ac:dyDescent="0.85">
      <c r="A98" s="41"/>
      <c r="B98" s="47"/>
      <c r="C98" s="55"/>
      <c r="D98" s="56"/>
      <c r="E98" s="57" t="s">
        <v>282</v>
      </c>
      <c r="F98" s="56"/>
      <c r="G98" s="51"/>
      <c r="H98" s="48"/>
      <c r="I98" s="58"/>
      <c r="J98" s="58"/>
      <c r="K98" s="48"/>
      <c r="L98" s="49"/>
    </row>
    <row r="99" spans="1:12" s="8" customFormat="1" ht="122.4" customHeight="1" thickBot="1" x14ac:dyDescent="0.75">
      <c r="A99" s="59"/>
      <c r="B99" s="60"/>
      <c r="C99" s="61" t="s">
        <v>283</v>
      </c>
      <c r="D99" s="62"/>
      <c r="E99" s="161"/>
      <c r="F99" s="161"/>
      <c r="G99" s="161"/>
      <c r="H99" s="63"/>
      <c r="I99" s="63"/>
      <c r="J99" s="60"/>
      <c r="K99" s="60"/>
      <c r="L99" s="64"/>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l5+efxoy+XDyb61x0zZSw3OebQO8V8Dve/yHXNSqsZeSUwUbSWSCOIuJnUAvWpbC+XpTReNafZGupqpU9Z1Pmg==" saltValue="flNbR1IvtbVjuAIqSvO0T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6" t="s">
        <v>794</v>
      </c>
    </row>
    <row r="2" spans="1:1" x14ac:dyDescent="0.25">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x14ac:dyDescent="0.3">
      <c r="A1" s="253"/>
      <c r="B1" s="253"/>
      <c r="C1" s="253"/>
      <c r="D1" s="253"/>
      <c r="E1" s="253"/>
      <c r="F1" s="253"/>
      <c r="G1" s="253"/>
      <c r="H1" s="253"/>
      <c r="I1" s="253"/>
      <c r="J1" s="253"/>
      <c r="K1" s="253"/>
      <c r="L1" s="253"/>
      <c r="M1" s="253"/>
      <c r="N1" s="253"/>
      <c r="O1" s="253"/>
      <c r="P1" s="67"/>
      <c r="Q1" s="68"/>
      <c r="R1" s="68"/>
      <c r="S1" s="68"/>
    </row>
    <row r="2" spans="1:25" s="72" customFormat="1" ht="46.2" hidden="1" thickBot="1" x14ac:dyDescent="0.3">
      <c r="A2" s="254"/>
      <c r="B2" s="254"/>
      <c r="C2" s="254"/>
      <c r="D2" s="254"/>
      <c r="E2" s="254"/>
      <c r="F2" s="254"/>
      <c r="G2" s="254"/>
      <c r="H2" s="254"/>
      <c r="I2" s="254"/>
      <c r="J2" s="254"/>
      <c r="K2" s="254"/>
      <c r="L2" s="254"/>
      <c r="M2" s="254"/>
      <c r="N2" s="254"/>
      <c r="O2" s="254"/>
      <c r="P2" s="70"/>
      <c r="Q2" s="71"/>
      <c r="R2" s="71"/>
      <c r="S2" s="71"/>
    </row>
    <row r="3" spans="1:25" s="69" customFormat="1" ht="14.4" hidden="1" thickBot="1" x14ac:dyDescent="0.3">
      <c r="A3" s="255"/>
      <c r="B3" s="255"/>
      <c r="C3" s="255"/>
      <c r="G3" s="73"/>
      <c r="H3" s="73"/>
      <c r="Q3" s="68"/>
      <c r="R3" s="68"/>
      <c r="S3" s="68"/>
    </row>
    <row r="4" spans="1:25" s="69" customFormat="1" ht="15" hidden="1" thickBot="1" x14ac:dyDescent="0.35">
      <c r="A4" s="256"/>
      <c r="B4" s="256"/>
      <c r="C4" s="256"/>
      <c r="D4" s="256"/>
      <c r="E4" s="256"/>
      <c r="F4" s="256"/>
      <c r="G4" s="256"/>
      <c r="H4" s="256"/>
      <c r="I4" s="256"/>
      <c r="J4" s="256"/>
      <c r="K4" s="256"/>
      <c r="L4" s="256"/>
      <c r="M4" s="256"/>
      <c r="N4" s="256"/>
      <c r="O4" s="256"/>
      <c r="P4" s="74"/>
      <c r="Q4" s="75"/>
      <c r="R4" s="75"/>
      <c r="S4" s="75"/>
      <c r="W4" s="76"/>
    </row>
    <row r="5" spans="1:25" ht="27" thickBot="1" x14ac:dyDescent="0.3">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x14ac:dyDescent="0.25">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x14ac:dyDescent="0.25">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x14ac:dyDescent="0.25">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x14ac:dyDescent="0.25">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x14ac:dyDescent="0.25">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x14ac:dyDescent="0.25">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x14ac:dyDescent="0.25">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x14ac:dyDescent="0.25">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x14ac:dyDescent="0.25">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x14ac:dyDescent="0.25">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x14ac:dyDescent="0.25">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x14ac:dyDescent="0.25">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x14ac:dyDescent="0.25">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x14ac:dyDescent="0.25">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x14ac:dyDescent="0.25">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x14ac:dyDescent="0.25">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x14ac:dyDescent="0.25">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x14ac:dyDescent="0.25">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x14ac:dyDescent="0.25">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x14ac:dyDescent="0.25">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x14ac:dyDescent="0.25">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x14ac:dyDescent="0.25">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x14ac:dyDescent="0.25">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x14ac:dyDescent="0.25">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x14ac:dyDescent="0.25">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x14ac:dyDescent="0.25">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x14ac:dyDescent="0.25">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x14ac:dyDescent="0.25">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x14ac:dyDescent="0.25">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x14ac:dyDescent="0.25">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x14ac:dyDescent="0.25">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x14ac:dyDescent="0.25">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x14ac:dyDescent="0.25">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x14ac:dyDescent="0.25">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x14ac:dyDescent="0.25">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x14ac:dyDescent="0.25">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x14ac:dyDescent="0.25">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x14ac:dyDescent="0.25">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x14ac:dyDescent="0.25">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x14ac:dyDescent="0.25">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x14ac:dyDescent="0.25">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x14ac:dyDescent="0.25">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x14ac:dyDescent="0.25">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x14ac:dyDescent="0.25">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x14ac:dyDescent="0.25">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x14ac:dyDescent="0.25">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x14ac:dyDescent="0.25">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x14ac:dyDescent="0.25">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x14ac:dyDescent="0.25">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x14ac:dyDescent="0.25">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x14ac:dyDescent="0.25">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x14ac:dyDescent="0.25">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x14ac:dyDescent="0.25">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x14ac:dyDescent="0.25">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x14ac:dyDescent="0.25">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x14ac:dyDescent="0.25">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x14ac:dyDescent="0.25">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x14ac:dyDescent="0.25">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x14ac:dyDescent="0.25">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x14ac:dyDescent="0.25">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x14ac:dyDescent="0.25">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x14ac:dyDescent="0.25">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x14ac:dyDescent="0.25">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x14ac:dyDescent="0.25">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x14ac:dyDescent="0.25">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x14ac:dyDescent="0.25">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x14ac:dyDescent="0.25">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x14ac:dyDescent="0.25">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x14ac:dyDescent="0.25">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x14ac:dyDescent="0.25">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x14ac:dyDescent="0.25">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x14ac:dyDescent="0.25">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x14ac:dyDescent="0.25">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x14ac:dyDescent="0.25">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x14ac:dyDescent="0.25">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x14ac:dyDescent="0.25">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x14ac:dyDescent="0.25">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x14ac:dyDescent="0.25">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x14ac:dyDescent="0.25">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x14ac:dyDescent="0.25">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x14ac:dyDescent="0.25">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x14ac:dyDescent="0.25">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x14ac:dyDescent="0.25">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x14ac:dyDescent="0.25">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x14ac:dyDescent="0.25">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x14ac:dyDescent="0.25">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x14ac:dyDescent="0.25">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x14ac:dyDescent="0.25">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x14ac:dyDescent="0.25">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x14ac:dyDescent="0.25">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x14ac:dyDescent="0.25">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x14ac:dyDescent="0.25">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x14ac:dyDescent="0.25">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x14ac:dyDescent="0.25">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x14ac:dyDescent="0.25">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x14ac:dyDescent="0.25">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x14ac:dyDescent="0.25">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x14ac:dyDescent="0.25">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x14ac:dyDescent="0.25">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x14ac:dyDescent="0.25">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x14ac:dyDescent="0.25">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x14ac:dyDescent="0.25">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x14ac:dyDescent="0.25">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x14ac:dyDescent="0.25">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x14ac:dyDescent="0.25">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x14ac:dyDescent="0.25">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x14ac:dyDescent="0.25">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x14ac:dyDescent="0.25">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x14ac:dyDescent="0.25">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x14ac:dyDescent="0.25">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x14ac:dyDescent="0.25">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x14ac:dyDescent="0.25">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x14ac:dyDescent="0.25">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x14ac:dyDescent="0.25">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x14ac:dyDescent="0.25">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x14ac:dyDescent="0.25">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x14ac:dyDescent="0.25">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x14ac:dyDescent="0.25">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x14ac:dyDescent="0.25">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x14ac:dyDescent="0.25">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x14ac:dyDescent="0.25">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x14ac:dyDescent="0.25">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x14ac:dyDescent="0.25">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x14ac:dyDescent="0.25">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x14ac:dyDescent="0.25">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x14ac:dyDescent="0.25">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x14ac:dyDescent="0.25">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x14ac:dyDescent="0.25">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x14ac:dyDescent="0.25">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x14ac:dyDescent="0.25">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x14ac:dyDescent="0.25">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x14ac:dyDescent="0.25">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x14ac:dyDescent="0.25">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x14ac:dyDescent="0.25">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x14ac:dyDescent="0.25">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x14ac:dyDescent="0.25">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x14ac:dyDescent="0.25">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x14ac:dyDescent="0.25">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x14ac:dyDescent="0.25">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x14ac:dyDescent="0.25">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x14ac:dyDescent="0.25">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x14ac:dyDescent="0.25">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x14ac:dyDescent="0.25">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x14ac:dyDescent="0.25">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x14ac:dyDescent="0.25">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x14ac:dyDescent="0.25">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x14ac:dyDescent="0.25">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x14ac:dyDescent="0.25">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x14ac:dyDescent="0.25">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x14ac:dyDescent="0.25">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x14ac:dyDescent="0.25">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x14ac:dyDescent="0.25">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x14ac:dyDescent="0.25">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x14ac:dyDescent="0.25">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x14ac:dyDescent="0.25">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x14ac:dyDescent="0.25">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x14ac:dyDescent="0.25">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x14ac:dyDescent="0.25">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x14ac:dyDescent="0.25">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x14ac:dyDescent="0.25">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x14ac:dyDescent="0.25">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x14ac:dyDescent="0.25">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x14ac:dyDescent="0.25">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x14ac:dyDescent="0.25">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x14ac:dyDescent="0.25">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x14ac:dyDescent="0.25">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x14ac:dyDescent="0.25">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x14ac:dyDescent="0.25">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x14ac:dyDescent="0.25">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x14ac:dyDescent="0.25">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x14ac:dyDescent="0.25">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x14ac:dyDescent="0.25">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x14ac:dyDescent="0.25">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x14ac:dyDescent="0.25">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x14ac:dyDescent="0.25">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x14ac:dyDescent="0.25">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x14ac:dyDescent="0.25">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x14ac:dyDescent="0.25">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x14ac:dyDescent="0.25">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x14ac:dyDescent="0.25">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x14ac:dyDescent="0.25">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x14ac:dyDescent="0.25">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x14ac:dyDescent="0.25">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x14ac:dyDescent="0.25">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x14ac:dyDescent="0.25">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x14ac:dyDescent="0.25">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x14ac:dyDescent="0.25">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x14ac:dyDescent="0.25">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x14ac:dyDescent="0.25">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x14ac:dyDescent="0.25">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x14ac:dyDescent="0.25">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x14ac:dyDescent="0.25">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x14ac:dyDescent="0.25">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x14ac:dyDescent="0.25">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x14ac:dyDescent="0.25">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x14ac:dyDescent="0.25">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x14ac:dyDescent="0.25">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x14ac:dyDescent="0.25">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x14ac:dyDescent="0.25">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x14ac:dyDescent="0.25">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x14ac:dyDescent="0.25">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x14ac:dyDescent="0.25">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x14ac:dyDescent="0.25">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x14ac:dyDescent="0.25">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x14ac:dyDescent="0.25">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x14ac:dyDescent="0.25">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x14ac:dyDescent="0.25">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x14ac:dyDescent="0.25">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x14ac:dyDescent="0.25">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x14ac:dyDescent="0.25">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x14ac:dyDescent="0.25">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x14ac:dyDescent="0.25">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x14ac:dyDescent="0.25">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x14ac:dyDescent="0.25">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x14ac:dyDescent="0.25">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x14ac:dyDescent="0.25">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x14ac:dyDescent="0.25">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x14ac:dyDescent="0.25">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x14ac:dyDescent="0.25">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x14ac:dyDescent="0.25">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x14ac:dyDescent="0.25">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x14ac:dyDescent="0.25">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x14ac:dyDescent="0.25">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x14ac:dyDescent="0.25">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x14ac:dyDescent="0.25">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x14ac:dyDescent="0.25">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x14ac:dyDescent="0.25">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x14ac:dyDescent="0.25">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x14ac:dyDescent="0.25">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x14ac:dyDescent="0.25">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x14ac:dyDescent="0.25">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x14ac:dyDescent="0.25">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x14ac:dyDescent="0.25">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x14ac:dyDescent="0.25">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x14ac:dyDescent="0.25">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x14ac:dyDescent="0.25">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x14ac:dyDescent="0.25">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x14ac:dyDescent="0.25">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x14ac:dyDescent="0.25">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x14ac:dyDescent="0.25">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x14ac:dyDescent="0.25">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x14ac:dyDescent="0.25">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x14ac:dyDescent="0.25">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x14ac:dyDescent="0.25">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x14ac:dyDescent="0.25">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x14ac:dyDescent="0.25">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x14ac:dyDescent="0.25">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x14ac:dyDescent="0.25">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x14ac:dyDescent="0.25">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x14ac:dyDescent="0.25">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x14ac:dyDescent="0.25">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x14ac:dyDescent="0.25">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x14ac:dyDescent="0.25">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x14ac:dyDescent="0.25">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x14ac:dyDescent="0.25">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x14ac:dyDescent="0.25">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x14ac:dyDescent="0.25">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x14ac:dyDescent="0.25">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x14ac:dyDescent="0.25">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x14ac:dyDescent="0.25">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x14ac:dyDescent="0.25">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x14ac:dyDescent="0.25">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x14ac:dyDescent="0.25">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x14ac:dyDescent="0.25">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x14ac:dyDescent="0.25">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x14ac:dyDescent="0.25">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x14ac:dyDescent="0.25">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x14ac:dyDescent="0.25">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x14ac:dyDescent="0.25">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x14ac:dyDescent="0.25">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x14ac:dyDescent="0.25">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x14ac:dyDescent="0.25">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x14ac:dyDescent="0.25">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x14ac:dyDescent="0.25">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x14ac:dyDescent="0.25">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x14ac:dyDescent="0.25">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x14ac:dyDescent="0.25">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x14ac:dyDescent="0.25">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x14ac:dyDescent="0.25">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x14ac:dyDescent="0.25">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x14ac:dyDescent="0.25">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x14ac:dyDescent="0.25">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x14ac:dyDescent="0.25">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x14ac:dyDescent="0.25">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x14ac:dyDescent="0.25">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x14ac:dyDescent="0.25">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x14ac:dyDescent="0.25">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x14ac:dyDescent="0.25">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x14ac:dyDescent="0.25">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x14ac:dyDescent="0.25">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x14ac:dyDescent="0.25">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x14ac:dyDescent="0.25">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x14ac:dyDescent="0.25">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x14ac:dyDescent="0.25">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x14ac:dyDescent="0.25">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x14ac:dyDescent="0.25">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x14ac:dyDescent="0.25">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x14ac:dyDescent="0.25">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x14ac:dyDescent="0.25">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x14ac:dyDescent="0.25">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x14ac:dyDescent="0.25">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x14ac:dyDescent="0.25">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x14ac:dyDescent="0.25">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x14ac:dyDescent="0.25">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x14ac:dyDescent="0.25">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x14ac:dyDescent="0.25">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x14ac:dyDescent="0.25">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x14ac:dyDescent="0.25">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x14ac:dyDescent="0.25">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x14ac:dyDescent="0.25">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x14ac:dyDescent="0.25">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x14ac:dyDescent="0.25">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x14ac:dyDescent="0.25">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x14ac:dyDescent="0.25">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x14ac:dyDescent="0.25">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x14ac:dyDescent="0.25">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x14ac:dyDescent="0.25">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x14ac:dyDescent="0.25">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x14ac:dyDescent="0.25">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x14ac:dyDescent="0.25">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x14ac:dyDescent="0.25">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x14ac:dyDescent="0.25">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x14ac:dyDescent="0.25">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x14ac:dyDescent="0.25">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x14ac:dyDescent="0.25">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x14ac:dyDescent="0.25">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x14ac:dyDescent="0.25">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x14ac:dyDescent="0.25">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x14ac:dyDescent="0.25">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x14ac:dyDescent="0.25">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x14ac:dyDescent="0.25">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x14ac:dyDescent="0.25">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x14ac:dyDescent="0.25">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x14ac:dyDescent="0.25">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x14ac:dyDescent="0.25">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x14ac:dyDescent="0.25">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x14ac:dyDescent="0.25">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x14ac:dyDescent="0.25">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x14ac:dyDescent="0.25">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x14ac:dyDescent="0.25">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x14ac:dyDescent="0.25">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x14ac:dyDescent="0.25">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x14ac:dyDescent="0.25">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x14ac:dyDescent="0.25">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x14ac:dyDescent="0.25">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x14ac:dyDescent="0.25">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x14ac:dyDescent="0.25">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x14ac:dyDescent="0.25">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x14ac:dyDescent="0.25">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x14ac:dyDescent="0.25">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x14ac:dyDescent="0.25">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x14ac:dyDescent="0.25">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x14ac:dyDescent="0.25">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x14ac:dyDescent="0.25">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x14ac:dyDescent="0.25">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x14ac:dyDescent="0.25">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x14ac:dyDescent="0.25">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x14ac:dyDescent="0.25">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x14ac:dyDescent="0.25">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x14ac:dyDescent="0.25">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x14ac:dyDescent="0.25">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x14ac:dyDescent="0.25">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x14ac:dyDescent="0.25">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x14ac:dyDescent="0.25">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x14ac:dyDescent="0.25">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x14ac:dyDescent="0.25">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x14ac:dyDescent="0.25">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x14ac:dyDescent="0.25">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x14ac:dyDescent="0.25">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x14ac:dyDescent="0.25">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x14ac:dyDescent="0.25">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x14ac:dyDescent="0.25">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x14ac:dyDescent="0.25">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x14ac:dyDescent="0.25">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x14ac:dyDescent="0.25">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x14ac:dyDescent="0.25">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x14ac:dyDescent="0.25">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x14ac:dyDescent="0.25">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x14ac:dyDescent="0.25">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x14ac:dyDescent="0.25">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x14ac:dyDescent="0.25">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x14ac:dyDescent="0.25">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x14ac:dyDescent="0.25">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x14ac:dyDescent="0.25">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x14ac:dyDescent="0.25">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x14ac:dyDescent="0.25">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x14ac:dyDescent="0.25">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x14ac:dyDescent="0.25">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x14ac:dyDescent="0.25">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x14ac:dyDescent="0.25">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x14ac:dyDescent="0.25">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x14ac:dyDescent="0.25">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x14ac:dyDescent="0.25">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x14ac:dyDescent="0.25">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x14ac:dyDescent="0.25">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x14ac:dyDescent="0.25">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x14ac:dyDescent="0.25">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x14ac:dyDescent="0.25">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x14ac:dyDescent="0.25">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x14ac:dyDescent="0.25">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x14ac:dyDescent="0.25">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x14ac:dyDescent="0.25">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x14ac:dyDescent="0.25">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x14ac:dyDescent="0.25">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x14ac:dyDescent="0.25">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x14ac:dyDescent="0.25">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x14ac:dyDescent="0.25">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x14ac:dyDescent="0.25">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x14ac:dyDescent="0.25">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x14ac:dyDescent="0.25">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x14ac:dyDescent="0.25">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x14ac:dyDescent="0.25">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x14ac:dyDescent="0.25">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x14ac:dyDescent="0.25">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x14ac:dyDescent="0.25">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x14ac:dyDescent="0.25">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x14ac:dyDescent="0.25">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x14ac:dyDescent="0.25">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x14ac:dyDescent="0.25">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x14ac:dyDescent="0.25">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x14ac:dyDescent="0.25">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x14ac:dyDescent="0.25">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x14ac:dyDescent="0.25">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x14ac:dyDescent="0.25">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x14ac:dyDescent="0.25">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x14ac:dyDescent="0.25">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x14ac:dyDescent="0.25">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x14ac:dyDescent="0.25">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x14ac:dyDescent="0.25">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x14ac:dyDescent="0.25">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x14ac:dyDescent="0.25">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x14ac:dyDescent="0.25">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x14ac:dyDescent="0.25">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x14ac:dyDescent="0.25">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x14ac:dyDescent="0.25">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x14ac:dyDescent="0.25">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x14ac:dyDescent="0.25">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x14ac:dyDescent="0.25">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x14ac:dyDescent="0.25">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x14ac:dyDescent="0.25">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x14ac:dyDescent="0.25">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x14ac:dyDescent="0.25">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x14ac:dyDescent="0.25">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x14ac:dyDescent="0.25">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x14ac:dyDescent="0.25">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x14ac:dyDescent="0.25">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x14ac:dyDescent="0.25">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x14ac:dyDescent="0.25">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x14ac:dyDescent="0.25">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x14ac:dyDescent="0.25">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x14ac:dyDescent="0.25">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x14ac:dyDescent="0.25">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x14ac:dyDescent="0.25">
      <c r="G458" s="73"/>
      <c r="H458" s="73"/>
      <c r="M458" s="69">
        <f>SUBTOTAL(9,M11:M455)</f>
        <v>4</v>
      </c>
      <c r="Q458" s="68"/>
      <c r="R458" s="68"/>
      <c r="S458" s="68"/>
    </row>
    <row r="459" spans="1:25" s="69" customFormat="1" x14ac:dyDescent="0.25">
      <c r="G459" s="73"/>
      <c r="H459" s="73"/>
      <c r="J459" s="69">
        <f>SUM(J6:J456)</f>
        <v>471</v>
      </c>
      <c r="Q459" s="68"/>
      <c r="R459" s="68"/>
      <c r="S459" s="68"/>
    </row>
    <row r="460" spans="1:25" x14ac:dyDescent="0.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2022-10-11T11:57:20Z</dcterms:modified>
</cp:coreProperties>
</file>